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60" windowWidth="30240" windowHeight="18880" activeTab="0"/>
  </bookViews>
  <sheets>
    <sheet name="Florencia" sheetId="1" r:id="rId1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<sst xmlns="http://schemas.openxmlformats.org/spreadsheetml/2006/main" count="99" uniqueCount="79">
  <si>
    <t>ACA 216 CLDM</t>
  </si>
  <si>
    <t>CACIQUE 322 CL</t>
  </si>
  <si>
    <t>Paraiso 1800 CL PLUS</t>
  </si>
  <si>
    <t>Nusol 4180 CL PLUS</t>
  </si>
  <si>
    <t>NS 1109 CL</t>
  </si>
  <si>
    <t>SYN 3939 CL</t>
  </si>
  <si>
    <t>ADV 5505 CL</t>
  </si>
  <si>
    <t>NS 1113 CL</t>
  </si>
  <si>
    <t>ARGENSOL 76 CL</t>
  </si>
  <si>
    <t>LG 50760 CL</t>
  </si>
  <si>
    <t>NK 3969 CL</t>
  </si>
  <si>
    <t>ZT 74H55 CL</t>
  </si>
  <si>
    <t>LG 5710</t>
  </si>
  <si>
    <t>ADV 5407 CL</t>
  </si>
  <si>
    <t>ZT 74L68 CL</t>
  </si>
  <si>
    <t>INSTITUTO NACIONAL DE TECNOLOGIA AGOPECUARIA</t>
  </si>
  <si>
    <t>HÍBRIDO</t>
  </si>
  <si>
    <t>EMPRESA</t>
  </si>
  <si>
    <t>Días a  floración</t>
  </si>
  <si>
    <t>Altura (cm)</t>
  </si>
  <si>
    <t>Densidad (pl/ha)</t>
  </si>
  <si>
    <t>Rendimiento de granos (kg/ha)</t>
  </si>
  <si>
    <t>Aceite   (%)</t>
  </si>
  <si>
    <t>Rendimiento Ajustado (Kg/ha)</t>
  </si>
  <si>
    <t>Rendimiento relativo</t>
  </si>
  <si>
    <t>Rendimiento Ajustado  relativo</t>
  </si>
  <si>
    <t>ACA</t>
  </si>
  <si>
    <t>ARGENETICS</t>
  </si>
  <si>
    <t>EL CENCERRO</t>
  </si>
  <si>
    <t>RAGT</t>
  </si>
  <si>
    <t>SEEDTEST</t>
  </si>
  <si>
    <t>PROMEDIO</t>
  </si>
  <si>
    <t>CV (%)</t>
  </si>
  <si>
    <t>DMS (0,05)</t>
  </si>
  <si>
    <t>MAXIMO</t>
  </si>
  <si>
    <t>MINIMO</t>
  </si>
  <si>
    <t>ORI 730 CL</t>
  </si>
  <si>
    <t>Días a  madurez</t>
  </si>
  <si>
    <t>Nusol 4175CL</t>
  </si>
  <si>
    <t>Paraiso 1500 CLPAO</t>
  </si>
  <si>
    <t>AG 23.0 CL</t>
  </si>
  <si>
    <t>0357 CL</t>
  </si>
  <si>
    <t>ARGENSOL 78 CL</t>
  </si>
  <si>
    <t>NS 1115 CL</t>
  </si>
  <si>
    <t>CACIQUE 2.23 CL Plus</t>
  </si>
  <si>
    <t>ACA 220 CLDM</t>
  </si>
  <si>
    <t>ACA Exp. 19 AC0010</t>
  </si>
  <si>
    <t>ACA Exp. 20N0214</t>
  </si>
  <si>
    <t>RGT CABILLDO CL</t>
  </si>
  <si>
    <t>RGT OBELLISCO CL DM</t>
  </si>
  <si>
    <t>RGT HUEMULL</t>
  </si>
  <si>
    <t>SPS 3125 CL</t>
  </si>
  <si>
    <t>SPS SEMILLAS</t>
  </si>
  <si>
    <t>BASF</t>
  </si>
  <si>
    <t>RED NACIONAL DE CULTIVARES DE GIRASOL. 2023-2024</t>
  </si>
  <si>
    <t>Buck Semillas</t>
  </si>
  <si>
    <t>Lidea</t>
  </si>
  <si>
    <t>FUENTE: Mariano Cracogna (INTA AER Las Toscas)</t>
  </si>
  <si>
    <t>Testigo 1</t>
  </si>
  <si>
    <t>Testigo 2</t>
  </si>
  <si>
    <t>Testigo 3</t>
  </si>
  <si>
    <t>Testigo 4</t>
  </si>
  <si>
    <t>Testigo 5</t>
  </si>
  <si>
    <t>LOCALIDAD: Florencia</t>
  </si>
  <si>
    <t xml:space="preserve">FECHA DE SIEMBRA: 16/08/2023 </t>
  </si>
  <si>
    <t>CORREO ELECTRONICO: cracogna.mariano@inta.gob.ar</t>
  </si>
  <si>
    <t>Advanta</t>
  </si>
  <si>
    <t>Limagrain</t>
  </si>
  <si>
    <t>NIDERA SEMILLAS</t>
  </si>
  <si>
    <t>NK semillas</t>
  </si>
  <si>
    <t xml:space="preserve">Nuseed </t>
  </si>
  <si>
    <t>Ruralco Soluciones</t>
  </si>
  <si>
    <t>ZETA SEMILLAS</t>
  </si>
  <si>
    <t>INTA</t>
  </si>
  <si>
    <t>BGH 8243 CL</t>
  </si>
  <si>
    <t>ESH 91218</t>
  </si>
  <si>
    <t>Pg (mg)</t>
  </si>
  <si>
    <t xml:space="preserve">InSun 4B2210 CL     </t>
  </si>
  <si>
    <t>AGseed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</si>
</sst>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dd/mm/yyyy;@"/>
    <numFmt numFmtId="186" formatCode="0.000"/>
    <numFmt numFmtId="187" formatCode="0.000000"/>
    <numFmt numFmtId="188" formatCode="0.00000"/>
    <numFmt numFmtId="189" formatCode="0.0000"/>
    <numFmt numFmtId="190" formatCode="[$-C0A]dddd\,\ d&quot; de &quot;mmmm&quot; de &quot;yyyy"/>
    <numFmt numFmtId="191" formatCode="dd\.mm\.yyyy;@"/>
    <numFmt numFmtId="192" formatCode="dd\.mm\.yy;@"/>
    <numFmt numFmtId="193" formatCode="mmm\-yyyy"/>
    <numFmt numFmtId="194" formatCode="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0"/>
    <numFmt numFmtId="200" formatCode="0.00000000"/>
    <numFmt numFmtId="201" formatCode="0.000000000"/>
    <numFmt numFmtId="202" formatCode="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" fontId="35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2" fontId="4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84" fontId="35" fillId="0" borderId="10" xfId="0" applyNumberFormat="1" applyFont="1" applyBorder="1" applyAlignment="1">
      <alignment horizontal="center" vertical="center"/>
    </xf>
    <xf numFmtId="184" fontId="42" fillId="0" borderId="11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="80" zoomScaleNormal="80" zoomScalePageLayoutView="0" workbookViewId="0" topLeftCell="A1">
      <selection activeCell="B16" sqref="B16"/>
    </sheetView>
  </sheetViews>
  <sheetFormatPr defaultColWidth="11.00390625" defaultRowHeight="15"/>
  <cols>
    <col min="1" max="1" width="23.140625" style="12" bestFit="1" customWidth="1"/>
    <col min="2" max="2" width="23.7109375" style="12" customWidth="1"/>
    <col min="3" max="5" width="11.00390625" style="12" customWidth="1"/>
    <col min="6" max="6" width="13.140625" style="12" customWidth="1"/>
    <col min="7" max="7" width="17.28125" style="12" customWidth="1"/>
    <col min="8" max="8" width="9.28125" style="12" customWidth="1"/>
    <col min="9" max="9" width="7.00390625" style="12" customWidth="1"/>
    <col min="10" max="10" width="17.28125" style="12" customWidth="1"/>
    <col min="11" max="12" width="16.7109375" style="12" customWidth="1"/>
    <col min="13" max="13" width="11.00390625" style="12" customWidth="1"/>
    <col min="14" max="14" width="17.00390625" style="12" customWidth="1"/>
    <col min="15" max="16384" width="11.00390625" style="12" customWidth="1"/>
  </cols>
  <sheetData>
    <row r="1" spans="1:9" ht="15.75">
      <c r="A1" s="19" t="s">
        <v>54</v>
      </c>
      <c r="B1" s="19"/>
      <c r="C1" s="19"/>
      <c r="D1" s="19"/>
      <c r="E1" s="19"/>
      <c r="F1" s="14"/>
      <c r="H1" s="1"/>
      <c r="I1" s="1" t="s">
        <v>15</v>
      </c>
    </row>
    <row r="2" spans="1:6" ht="15.75">
      <c r="A2" s="19" t="s">
        <v>63</v>
      </c>
      <c r="B2" s="19"/>
      <c r="C2" s="19"/>
      <c r="D2" s="19"/>
      <c r="E2" s="19"/>
      <c r="F2" s="14"/>
    </row>
    <row r="3" spans="1:6" ht="15.75">
      <c r="A3" s="19" t="s">
        <v>64</v>
      </c>
      <c r="B3" s="19"/>
      <c r="C3" s="19"/>
      <c r="D3" s="19"/>
      <c r="E3" s="19"/>
      <c r="F3" s="14"/>
    </row>
    <row r="4" spans="1:6" ht="15.75">
      <c r="A4" s="15" t="s">
        <v>57</v>
      </c>
      <c r="B4" s="15"/>
      <c r="C4" s="15"/>
      <c r="D4" s="15"/>
      <c r="E4" s="15"/>
      <c r="F4" s="14"/>
    </row>
    <row r="5" spans="1:6" ht="15.75">
      <c r="A5" s="15" t="s">
        <v>65</v>
      </c>
      <c r="B5" s="15"/>
      <c r="C5" s="15"/>
      <c r="D5" s="15"/>
      <c r="E5" s="15"/>
      <c r="F5" s="14"/>
    </row>
    <row r="8" spans="1:12" ht="51">
      <c r="A8" s="2" t="s">
        <v>16</v>
      </c>
      <c r="B8" s="3" t="s">
        <v>17</v>
      </c>
      <c r="C8" s="3" t="s">
        <v>18</v>
      </c>
      <c r="D8" s="3" t="s">
        <v>37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76</v>
      </c>
      <c r="J8" s="3" t="s">
        <v>23</v>
      </c>
      <c r="K8" s="3" t="s">
        <v>24</v>
      </c>
      <c r="L8" s="3" t="s">
        <v>25</v>
      </c>
    </row>
    <row r="9" spans="1:12" ht="13.5">
      <c r="A9" s="5" t="s">
        <v>0</v>
      </c>
      <c r="B9" s="5" t="s">
        <v>26</v>
      </c>
      <c r="C9" s="5">
        <v>71</v>
      </c>
      <c r="D9" s="5">
        <v>133</v>
      </c>
      <c r="E9" s="5">
        <v>105</v>
      </c>
      <c r="F9" s="5">
        <v>48077</v>
      </c>
      <c r="G9" s="5">
        <v>1880.5</v>
      </c>
      <c r="H9" s="16">
        <v>45.48</v>
      </c>
      <c r="I9" s="5">
        <v>72.98</v>
      </c>
      <c r="J9" s="5">
        <v>2076</v>
      </c>
      <c r="K9" s="6">
        <f aca="true" t="shared" si="0" ref="K9:K46">+G9/$G$47</f>
        <v>0.8310378489192519</v>
      </c>
      <c r="L9" s="6">
        <f aca="true" t="shared" si="1" ref="L9:L46">+J9/$J$47</f>
        <v>0.7942451258249474</v>
      </c>
    </row>
    <row r="10" spans="1:12" ht="13.5">
      <c r="A10" s="5" t="s">
        <v>45</v>
      </c>
      <c r="B10" s="5" t="s">
        <v>26</v>
      </c>
      <c r="C10" s="5">
        <v>74</v>
      </c>
      <c r="D10" s="5">
        <v>139</v>
      </c>
      <c r="E10" s="5">
        <v>119.25</v>
      </c>
      <c r="F10" s="5">
        <v>50480.75</v>
      </c>
      <c r="G10" s="5">
        <v>2555.25</v>
      </c>
      <c r="H10" s="16">
        <v>50.72</v>
      </c>
      <c r="I10" s="5">
        <v>57.73</v>
      </c>
      <c r="J10" s="5">
        <v>3069.75</v>
      </c>
      <c r="K10" s="6">
        <f t="shared" si="0"/>
        <v>1.1292259842865826</v>
      </c>
      <c r="L10" s="6">
        <f t="shared" si="1"/>
        <v>1.174438330925401</v>
      </c>
    </row>
    <row r="11" spans="1:12" ht="13.5">
      <c r="A11" s="5" t="s">
        <v>46</v>
      </c>
      <c r="B11" s="5" t="s">
        <v>26</v>
      </c>
      <c r="C11" s="5">
        <v>74</v>
      </c>
      <c r="D11" s="5">
        <v>134</v>
      </c>
      <c r="E11" s="5">
        <v>132.25</v>
      </c>
      <c r="F11" s="5">
        <v>48878.25</v>
      </c>
      <c r="G11" s="5">
        <v>1961.5</v>
      </c>
      <c r="H11" s="16">
        <v>45.59</v>
      </c>
      <c r="I11" s="5">
        <v>63.15</v>
      </c>
      <c r="J11" s="5">
        <v>2170.5</v>
      </c>
      <c r="K11" s="6">
        <f t="shared" si="0"/>
        <v>0.8668336828796132</v>
      </c>
      <c r="L11" s="6">
        <f t="shared" si="1"/>
        <v>0.8303993475929906</v>
      </c>
    </row>
    <row r="12" spans="1:12" ht="13.5">
      <c r="A12" s="5" t="s">
        <v>47</v>
      </c>
      <c r="B12" s="5" t="s">
        <v>26</v>
      </c>
      <c r="C12" s="5">
        <v>74.75</v>
      </c>
      <c r="D12" s="5">
        <v>139</v>
      </c>
      <c r="E12" s="5">
        <v>96</v>
      </c>
      <c r="F12" s="5">
        <v>51282</v>
      </c>
      <c r="G12" s="5">
        <v>1855.5</v>
      </c>
      <c r="H12" s="16">
        <v>48.92</v>
      </c>
      <c r="I12" s="5">
        <v>56.31</v>
      </c>
      <c r="J12" s="5">
        <v>2183.25</v>
      </c>
      <c r="K12" s="6">
        <f t="shared" si="0"/>
        <v>0.8199897520179058</v>
      </c>
      <c r="L12" s="6">
        <f t="shared" si="1"/>
        <v>0.8352772981489964</v>
      </c>
    </row>
    <row r="13" spans="1:12" ht="13.5">
      <c r="A13" s="5" t="s">
        <v>13</v>
      </c>
      <c r="B13" s="5" t="s">
        <v>66</v>
      </c>
      <c r="C13" s="5">
        <v>74.75</v>
      </c>
      <c r="D13" s="5">
        <v>139</v>
      </c>
      <c r="E13" s="5">
        <v>115.5</v>
      </c>
      <c r="F13" s="5">
        <v>51282</v>
      </c>
      <c r="G13" s="5">
        <v>2098.5</v>
      </c>
      <c r="H13" s="16">
        <v>51.02</v>
      </c>
      <c r="I13" s="5">
        <v>49.12</v>
      </c>
      <c r="J13" s="5">
        <v>2549.25</v>
      </c>
      <c r="K13" s="6">
        <f t="shared" si="0"/>
        <v>0.9273772538989897</v>
      </c>
      <c r="L13" s="6">
        <f t="shared" si="1"/>
        <v>0.9753031729331635</v>
      </c>
    </row>
    <row r="14" spans="1:12" ht="13.5">
      <c r="A14" s="5" t="s">
        <v>6</v>
      </c>
      <c r="B14" s="5" t="s">
        <v>66</v>
      </c>
      <c r="C14" s="5">
        <v>74.75</v>
      </c>
      <c r="D14" s="5">
        <v>139</v>
      </c>
      <c r="E14" s="5">
        <v>116.75</v>
      </c>
      <c r="F14" s="5">
        <v>49679.5</v>
      </c>
      <c r="G14" s="5">
        <v>2255</v>
      </c>
      <c r="H14" s="16">
        <v>46.93</v>
      </c>
      <c r="I14" s="5">
        <v>72.3</v>
      </c>
      <c r="J14" s="5">
        <v>2554</v>
      </c>
      <c r="K14" s="6">
        <f t="shared" si="0"/>
        <v>0.9965383405014161</v>
      </c>
      <c r="L14" s="6">
        <f t="shared" si="1"/>
        <v>0.977120448630499</v>
      </c>
    </row>
    <row r="15" spans="1:12" ht="13.5">
      <c r="A15" s="5" t="s">
        <v>40</v>
      </c>
      <c r="B15" s="5" t="s">
        <v>78</v>
      </c>
      <c r="C15" s="5">
        <v>74</v>
      </c>
      <c r="D15" s="5">
        <v>135.5</v>
      </c>
      <c r="E15" s="5">
        <v>126.25</v>
      </c>
      <c r="F15" s="5">
        <v>51282</v>
      </c>
      <c r="G15" s="5">
        <v>2332.75</v>
      </c>
      <c r="H15" s="16">
        <v>48.41</v>
      </c>
      <c r="I15" s="5">
        <v>64.86</v>
      </c>
      <c r="J15" s="5">
        <v>2733.75</v>
      </c>
      <c r="K15" s="6">
        <f t="shared" si="0"/>
        <v>1.0308979218646024</v>
      </c>
      <c r="L15" s="6">
        <f t="shared" si="1"/>
        <v>1.0458899868612477</v>
      </c>
    </row>
    <row r="16" spans="1:12" ht="13.5">
      <c r="A16" s="5" t="s">
        <v>8</v>
      </c>
      <c r="B16" s="5" t="s">
        <v>27</v>
      </c>
      <c r="C16" s="5">
        <v>73.25</v>
      </c>
      <c r="D16" s="5">
        <v>133</v>
      </c>
      <c r="E16" s="5">
        <v>126.25</v>
      </c>
      <c r="F16" s="5">
        <v>52083.25</v>
      </c>
      <c r="G16" s="5">
        <v>1984.25</v>
      </c>
      <c r="H16" s="16">
        <v>46.54</v>
      </c>
      <c r="I16" s="5">
        <v>57.07</v>
      </c>
      <c r="J16" s="5">
        <v>2231.5</v>
      </c>
      <c r="K16" s="6">
        <f t="shared" si="0"/>
        <v>0.8768874510598381</v>
      </c>
      <c r="L16" s="6">
        <f t="shared" si="1"/>
        <v>0.8537369933903518</v>
      </c>
    </row>
    <row r="17" spans="1:12" ht="13.5">
      <c r="A17" s="5" t="s">
        <v>42</v>
      </c>
      <c r="B17" s="5" t="s">
        <v>27</v>
      </c>
      <c r="C17" s="5">
        <v>71.75</v>
      </c>
      <c r="D17" s="5">
        <v>137.5</v>
      </c>
      <c r="E17" s="5">
        <v>120.25</v>
      </c>
      <c r="F17" s="5">
        <v>51282</v>
      </c>
      <c r="G17" s="5">
        <v>2378.75</v>
      </c>
      <c r="H17" s="16">
        <v>46.94</v>
      </c>
      <c r="I17" s="5">
        <v>49.1</v>
      </c>
      <c r="J17" s="5">
        <v>2689.75</v>
      </c>
      <c r="K17" s="6">
        <f t="shared" si="0"/>
        <v>1.0512264201630792</v>
      </c>
      <c r="L17" s="6">
        <f t="shared" si="1"/>
        <v>1.029056275138561</v>
      </c>
    </row>
    <row r="18" spans="1:12" ht="13.5">
      <c r="A18" s="4" t="s">
        <v>77</v>
      </c>
      <c r="B18" s="5" t="s">
        <v>53</v>
      </c>
      <c r="C18" s="5">
        <v>75.5</v>
      </c>
      <c r="D18" s="5">
        <v>136</v>
      </c>
      <c r="E18" s="5">
        <v>122.5</v>
      </c>
      <c r="F18" s="5">
        <v>49679.5</v>
      </c>
      <c r="G18" s="5">
        <v>2210.75</v>
      </c>
      <c r="H18" s="16">
        <v>48.53</v>
      </c>
      <c r="I18" s="5">
        <v>55.61</v>
      </c>
      <c r="J18" s="5">
        <v>2565.25</v>
      </c>
      <c r="K18" s="6">
        <f t="shared" si="0"/>
        <v>0.9769832089860336</v>
      </c>
      <c r="L18" s="6">
        <f t="shared" si="1"/>
        <v>0.9814245226505041</v>
      </c>
    </row>
    <row r="19" spans="1:12" ht="13.5">
      <c r="A19" s="5" t="s">
        <v>74</v>
      </c>
      <c r="B19" s="5" t="s">
        <v>55</v>
      </c>
      <c r="C19" s="5">
        <v>71</v>
      </c>
      <c r="D19" s="5">
        <v>132.5</v>
      </c>
      <c r="E19" s="5">
        <v>124.25</v>
      </c>
      <c r="F19" s="5">
        <v>44871.75</v>
      </c>
      <c r="G19" s="5">
        <v>2178</v>
      </c>
      <c r="H19" s="16">
        <v>50.31</v>
      </c>
      <c r="I19" s="5">
        <v>57.26</v>
      </c>
      <c r="J19" s="5">
        <v>2604.25</v>
      </c>
      <c r="K19" s="6">
        <f t="shared" si="0"/>
        <v>0.9625102020452703</v>
      </c>
      <c r="L19" s="6">
        <f t="shared" si="1"/>
        <v>0.9963453125865219</v>
      </c>
    </row>
    <row r="20" spans="1:12" ht="13.5">
      <c r="A20" s="5" t="s">
        <v>44</v>
      </c>
      <c r="B20" s="5" t="s">
        <v>28</v>
      </c>
      <c r="C20" s="5">
        <v>77</v>
      </c>
      <c r="D20" s="5">
        <v>135.5</v>
      </c>
      <c r="E20" s="5">
        <v>101</v>
      </c>
      <c r="F20" s="5">
        <v>48878.25</v>
      </c>
      <c r="G20" s="5">
        <v>1666.75</v>
      </c>
      <c r="H20" s="16">
        <v>48.11</v>
      </c>
      <c r="I20" s="5">
        <v>64.71</v>
      </c>
      <c r="J20" s="5">
        <v>1935.25</v>
      </c>
      <c r="K20" s="6">
        <f t="shared" si="0"/>
        <v>0.736576620412743</v>
      </c>
      <c r="L20" s="6">
        <f t="shared" si="1"/>
        <v>0.7403963775302166</v>
      </c>
    </row>
    <row r="21" spans="1:12" ht="13.5">
      <c r="A21" s="5" t="s">
        <v>1</v>
      </c>
      <c r="B21" s="5" t="s">
        <v>28</v>
      </c>
      <c r="C21" s="5">
        <v>72.5</v>
      </c>
      <c r="D21" s="5">
        <v>128.5</v>
      </c>
      <c r="E21" s="5">
        <v>121.75</v>
      </c>
      <c r="F21" s="5">
        <v>49679.5</v>
      </c>
      <c r="G21" s="5">
        <v>2124</v>
      </c>
      <c r="H21" s="16">
        <v>48.92</v>
      </c>
      <c r="I21" s="5">
        <v>57.95</v>
      </c>
      <c r="J21" s="5">
        <v>2478.5</v>
      </c>
      <c r="K21" s="6">
        <f t="shared" si="0"/>
        <v>0.9386463127383627</v>
      </c>
      <c r="L21" s="6">
        <f t="shared" si="1"/>
        <v>0.9482353296517978</v>
      </c>
    </row>
    <row r="22" spans="1:12" ht="13.5">
      <c r="A22" s="5" t="s">
        <v>75</v>
      </c>
      <c r="B22" s="5" t="s">
        <v>56</v>
      </c>
      <c r="C22" s="5">
        <v>76</v>
      </c>
      <c r="D22" s="5">
        <v>135</v>
      </c>
      <c r="E22" s="5">
        <v>144.33</v>
      </c>
      <c r="F22" s="5">
        <v>49145.33</v>
      </c>
      <c r="G22" s="5">
        <v>2729.33</v>
      </c>
      <c r="H22" s="16">
        <v>45.85</v>
      </c>
      <c r="I22" s="5">
        <v>77.6</v>
      </c>
      <c r="J22" s="5">
        <v>3012.33</v>
      </c>
      <c r="K22" s="6">
        <f t="shared" si="0"/>
        <v>1.2061560926300354</v>
      </c>
      <c r="L22" s="6">
        <f t="shared" si="1"/>
        <v>1.1524703371272949</v>
      </c>
    </row>
    <row r="23" spans="1:12" ht="13.5">
      <c r="A23" s="5" t="s">
        <v>9</v>
      </c>
      <c r="B23" s="5" t="s">
        <v>67</v>
      </c>
      <c r="C23" s="5">
        <v>75</v>
      </c>
      <c r="D23" s="5">
        <v>139</v>
      </c>
      <c r="E23" s="5">
        <v>127</v>
      </c>
      <c r="F23" s="5">
        <v>50480.75</v>
      </c>
      <c r="G23" s="5">
        <v>2270.25</v>
      </c>
      <c r="H23" s="16">
        <v>44.64</v>
      </c>
      <c r="I23" s="5">
        <v>61.84</v>
      </c>
      <c r="J23" s="5">
        <v>2458.25</v>
      </c>
      <c r="K23" s="6">
        <f t="shared" si="0"/>
        <v>1.0032776796112373</v>
      </c>
      <c r="L23" s="6">
        <f t="shared" si="1"/>
        <v>0.9404879964157886</v>
      </c>
    </row>
    <row r="24" spans="1:12" ht="13.5">
      <c r="A24" s="5" t="s">
        <v>12</v>
      </c>
      <c r="B24" s="5" t="s">
        <v>67</v>
      </c>
      <c r="C24" s="5">
        <v>72.5</v>
      </c>
      <c r="D24" s="5">
        <v>133</v>
      </c>
      <c r="E24" s="5">
        <v>145.5</v>
      </c>
      <c r="F24" s="5">
        <v>49679.5</v>
      </c>
      <c r="G24" s="5">
        <v>2381.5</v>
      </c>
      <c r="H24" s="16">
        <v>49.44</v>
      </c>
      <c r="I24" s="5">
        <v>60.42</v>
      </c>
      <c r="J24" s="5">
        <v>2813</v>
      </c>
      <c r="K24" s="6">
        <f t="shared" si="0"/>
        <v>1.0524417108222273</v>
      </c>
      <c r="L24" s="6">
        <f t="shared" si="1"/>
        <v>1.0762097971799505</v>
      </c>
    </row>
    <row r="25" spans="1:12" ht="13.5">
      <c r="A25" s="5" t="s">
        <v>4</v>
      </c>
      <c r="B25" s="5" t="s">
        <v>68</v>
      </c>
      <c r="C25" s="5">
        <v>73.75</v>
      </c>
      <c r="D25" s="5">
        <v>136</v>
      </c>
      <c r="E25" s="5">
        <v>109.75</v>
      </c>
      <c r="F25" s="5">
        <v>51282</v>
      </c>
      <c r="G25" s="5">
        <v>1955</v>
      </c>
      <c r="H25" s="16">
        <v>47.79</v>
      </c>
      <c r="I25" s="5">
        <v>58.72</v>
      </c>
      <c r="J25" s="5">
        <v>2251</v>
      </c>
      <c r="K25" s="6">
        <f t="shared" si="0"/>
        <v>0.8639611776852633</v>
      </c>
      <c r="L25" s="6">
        <f t="shared" si="1"/>
        <v>0.8611973883583607</v>
      </c>
    </row>
    <row r="26" spans="1:12" ht="13.5">
      <c r="A26" s="5" t="s">
        <v>7</v>
      </c>
      <c r="B26" s="5" t="s">
        <v>68</v>
      </c>
      <c r="C26" s="5">
        <v>71.75</v>
      </c>
      <c r="D26" s="5">
        <v>139</v>
      </c>
      <c r="E26" s="5">
        <v>94.75</v>
      </c>
      <c r="F26" s="5">
        <v>52083.25</v>
      </c>
      <c r="G26" s="5">
        <v>2274.75</v>
      </c>
      <c r="H26" s="16">
        <v>51.38</v>
      </c>
      <c r="I26" s="5">
        <v>61.21</v>
      </c>
      <c r="J26" s="5">
        <v>2788.5</v>
      </c>
      <c r="K26" s="6">
        <f t="shared" si="0"/>
        <v>1.0052663370534796</v>
      </c>
      <c r="L26" s="6">
        <f t="shared" si="1"/>
        <v>1.0668364804252726</v>
      </c>
    </row>
    <row r="27" spans="1:12" ht="13.5">
      <c r="A27" s="5" t="s">
        <v>43</v>
      </c>
      <c r="B27" s="5" t="s">
        <v>68</v>
      </c>
      <c r="C27" s="5">
        <v>74</v>
      </c>
      <c r="D27" s="5">
        <v>137.5</v>
      </c>
      <c r="E27" s="5">
        <v>110.5</v>
      </c>
      <c r="F27" s="5">
        <v>49679.5</v>
      </c>
      <c r="G27" s="5">
        <v>2447.75</v>
      </c>
      <c r="H27" s="16">
        <v>49.16</v>
      </c>
      <c r="I27" s="5">
        <v>58.44</v>
      </c>
      <c r="J27" s="5">
        <v>2875.75</v>
      </c>
      <c r="K27" s="6">
        <f t="shared" si="0"/>
        <v>1.0817191676107945</v>
      </c>
      <c r="L27" s="6">
        <f t="shared" si="1"/>
        <v>1.1002169656026457</v>
      </c>
    </row>
    <row r="28" spans="1:12" ht="13.5">
      <c r="A28" s="5" t="s">
        <v>10</v>
      </c>
      <c r="B28" s="5" t="s">
        <v>69</v>
      </c>
      <c r="C28" s="5">
        <v>74</v>
      </c>
      <c r="D28" s="5">
        <v>139</v>
      </c>
      <c r="E28" s="5">
        <v>97</v>
      </c>
      <c r="F28" s="5">
        <v>49679.5</v>
      </c>
      <c r="G28" s="5">
        <v>2306.75</v>
      </c>
      <c r="H28" s="16">
        <v>51.84</v>
      </c>
      <c r="I28" s="5">
        <v>61.62</v>
      </c>
      <c r="J28" s="5">
        <v>2829.25</v>
      </c>
      <c r="K28" s="6">
        <f t="shared" si="0"/>
        <v>1.0194079010872026</v>
      </c>
      <c r="L28" s="6">
        <f t="shared" si="1"/>
        <v>1.0824267929866247</v>
      </c>
    </row>
    <row r="29" spans="1:12" ht="13.5">
      <c r="A29" s="5" t="s">
        <v>5</v>
      </c>
      <c r="B29" s="5" t="s">
        <v>69</v>
      </c>
      <c r="C29" s="5">
        <v>72</v>
      </c>
      <c r="D29" s="5">
        <v>137</v>
      </c>
      <c r="E29" s="5">
        <v>116.33</v>
      </c>
      <c r="F29" s="5">
        <v>45940.33</v>
      </c>
      <c r="G29" s="5">
        <v>2450.33</v>
      </c>
      <c r="H29" s="16">
        <v>51.02</v>
      </c>
      <c r="I29" s="5">
        <v>71.68</v>
      </c>
      <c r="J29" s="5">
        <v>2973.67</v>
      </c>
      <c r="K29" s="6">
        <f t="shared" si="0"/>
        <v>1.0828593312110133</v>
      </c>
      <c r="L29" s="6">
        <f t="shared" si="1"/>
        <v>1.1376796258727706</v>
      </c>
    </row>
    <row r="30" spans="1:12" ht="13.5">
      <c r="A30" s="5" t="s">
        <v>38</v>
      </c>
      <c r="B30" s="5" t="s">
        <v>70</v>
      </c>
      <c r="C30" s="5">
        <v>75.5</v>
      </c>
      <c r="D30" s="5">
        <v>139</v>
      </c>
      <c r="E30" s="5">
        <v>122.75</v>
      </c>
      <c r="F30" s="5">
        <v>47275.75</v>
      </c>
      <c r="G30" s="5">
        <v>2223.25</v>
      </c>
      <c r="H30" s="16">
        <v>48.57</v>
      </c>
      <c r="I30" s="5">
        <v>59.06</v>
      </c>
      <c r="J30" s="5">
        <v>2586.75</v>
      </c>
      <c r="K30" s="6">
        <f t="shared" si="0"/>
        <v>0.9825072574367066</v>
      </c>
      <c r="L30" s="6">
        <f t="shared" si="1"/>
        <v>0.9896500863331806</v>
      </c>
    </row>
    <row r="31" spans="1:12" ht="13.5">
      <c r="A31" s="5" t="s">
        <v>3</v>
      </c>
      <c r="B31" s="5" t="s">
        <v>70</v>
      </c>
      <c r="C31" s="5">
        <v>75.5</v>
      </c>
      <c r="D31" s="5">
        <v>139</v>
      </c>
      <c r="E31" s="5">
        <v>125.5</v>
      </c>
      <c r="F31" s="5">
        <v>50480.75</v>
      </c>
      <c r="G31" s="5">
        <v>2373.25</v>
      </c>
      <c r="H31" s="16">
        <v>46.67</v>
      </c>
      <c r="I31" s="5">
        <v>68.85</v>
      </c>
      <c r="J31" s="5">
        <v>2668</v>
      </c>
      <c r="K31" s="6">
        <f t="shared" si="0"/>
        <v>1.0487958388447831</v>
      </c>
      <c r="L31" s="6">
        <f t="shared" si="1"/>
        <v>1.020735065366551</v>
      </c>
    </row>
    <row r="32" spans="1:12" ht="13.5">
      <c r="A32" s="5" t="s">
        <v>39</v>
      </c>
      <c r="B32" s="5" t="s">
        <v>70</v>
      </c>
      <c r="C32" s="5">
        <v>76.75</v>
      </c>
      <c r="D32" s="5">
        <v>136</v>
      </c>
      <c r="E32" s="5">
        <v>116.75</v>
      </c>
      <c r="F32" s="5">
        <v>51282</v>
      </c>
      <c r="G32" s="5">
        <v>2422</v>
      </c>
      <c r="H32" s="16">
        <v>46.62</v>
      </c>
      <c r="I32" s="5">
        <v>56.04</v>
      </c>
      <c r="J32" s="5">
        <v>2742.5</v>
      </c>
      <c r="K32" s="6">
        <f t="shared" si="0"/>
        <v>1.070339627802408</v>
      </c>
      <c r="L32" s="6">
        <f t="shared" si="1"/>
        <v>1.0492375999879184</v>
      </c>
    </row>
    <row r="33" spans="1:12" ht="13.5">
      <c r="A33" s="5" t="s">
        <v>2</v>
      </c>
      <c r="B33" s="5" t="s">
        <v>70</v>
      </c>
      <c r="C33" s="5">
        <v>75.5</v>
      </c>
      <c r="D33" s="5">
        <v>136</v>
      </c>
      <c r="E33" s="5">
        <v>116.25</v>
      </c>
      <c r="F33" s="5">
        <v>49679.5</v>
      </c>
      <c r="G33" s="5">
        <v>2303.5</v>
      </c>
      <c r="H33" s="16">
        <v>48.18</v>
      </c>
      <c r="I33" s="5">
        <v>56.21</v>
      </c>
      <c r="J33" s="5">
        <v>2653.25</v>
      </c>
      <c r="K33" s="6">
        <f t="shared" si="0"/>
        <v>1.0179716484900276</v>
      </c>
      <c r="L33" s="6">
        <f t="shared" si="1"/>
        <v>1.0150919460958776</v>
      </c>
    </row>
    <row r="34" spans="1:12" ht="13.5">
      <c r="A34" s="5" t="s">
        <v>48</v>
      </c>
      <c r="B34" s="5" t="s">
        <v>29</v>
      </c>
      <c r="C34" s="5">
        <v>75.5</v>
      </c>
      <c r="D34" s="5">
        <v>136</v>
      </c>
      <c r="E34" s="5">
        <v>122</v>
      </c>
      <c r="F34" s="5">
        <v>49679.5</v>
      </c>
      <c r="G34" s="5">
        <v>2066.5</v>
      </c>
      <c r="H34" s="16">
        <v>49.55</v>
      </c>
      <c r="I34" s="5">
        <v>58.26</v>
      </c>
      <c r="J34" s="5">
        <v>2457.5</v>
      </c>
      <c r="K34" s="6">
        <f t="shared" si="0"/>
        <v>0.9132356898652667</v>
      </c>
      <c r="L34" s="6">
        <f t="shared" si="1"/>
        <v>0.9402010581477882</v>
      </c>
    </row>
    <row r="35" spans="1:12" ht="13.5">
      <c r="A35" s="5" t="s">
        <v>50</v>
      </c>
      <c r="B35" s="5" t="s">
        <v>29</v>
      </c>
      <c r="C35" s="5">
        <v>73.25</v>
      </c>
      <c r="D35" s="5">
        <v>135.5</v>
      </c>
      <c r="E35" s="5">
        <v>134</v>
      </c>
      <c r="F35" s="5">
        <v>48878.25</v>
      </c>
      <c r="G35" s="5">
        <v>3007.75</v>
      </c>
      <c r="H35" s="16">
        <v>47.76</v>
      </c>
      <c r="I35" s="5">
        <v>61.44</v>
      </c>
      <c r="J35" s="5">
        <v>3439</v>
      </c>
      <c r="K35" s="6">
        <f t="shared" si="0"/>
        <v>1.3291965382009465</v>
      </c>
      <c r="L35" s="6">
        <f t="shared" si="1"/>
        <v>1.3157076048709029</v>
      </c>
    </row>
    <row r="36" spans="1:12" ht="13.5">
      <c r="A36" s="5" t="s">
        <v>49</v>
      </c>
      <c r="B36" s="5" t="s">
        <v>29</v>
      </c>
      <c r="C36" s="5">
        <v>70</v>
      </c>
      <c r="D36" s="5">
        <v>129.75</v>
      </c>
      <c r="E36" s="5">
        <v>116.25</v>
      </c>
      <c r="F36" s="5">
        <v>48878.25</v>
      </c>
      <c r="G36" s="5">
        <v>2523.75</v>
      </c>
      <c r="H36" s="16">
        <v>49.18</v>
      </c>
      <c r="I36" s="5">
        <v>59.29</v>
      </c>
      <c r="J36" s="5">
        <v>2961</v>
      </c>
      <c r="K36" s="6">
        <f t="shared" si="0"/>
        <v>1.1153053821908865</v>
      </c>
      <c r="L36" s="6">
        <f t="shared" si="1"/>
        <v>1.1328322820653514</v>
      </c>
    </row>
    <row r="37" spans="1:12" ht="13.5">
      <c r="A37" s="5" t="s">
        <v>36</v>
      </c>
      <c r="B37" s="5" t="s">
        <v>71</v>
      </c>
      <c r="C37" s="5">
        <v>71</v>
      </c>
      <c r="D37" s="5">
        <v>126</v>
      </c>
      <c r="E37" s="5">
        <v>125</v>
      </c>
      <c r="F37" s="5">
        <v>50480.75</v>
      </c>
      <c r="G37" s="5">
        <v>2181.5</v>
      </c>
      <c r="H37" s="16">
        <v>44.18</v>
      </c>
      <c r="I37" s="5">
        <v>61.1</v>
      </c>
      <c r="J37" s="5">
        <v>2351</v>
      </c>
      <c r="K37" s="6">
        <f t="shared" si="0"/>
        <v>0.9640569356114587</v>
      </c>
      <c r="L37" s="6">
        <f t="shared" si="1"/>
        <v>0.8994558240917396</v>
      </c>
    </row>
    <row r="38" spans="1:12" ht="13.5">
      <c r="A38" s="5" t="s">
        <v>41</v>
      </c>
      <c r="B38" s="5" t="s">
        <v>30</v>
      </c>
      <c r="C38" s="5">
        <v>75.5</v>
      </c>
      <c r="D38" s="5">
        <v>134</v>
      </c>
      <c r="E38" s="5">
        <v>122.5</v>
      </c>
      <c r="F38" s="5">
        <v>51282</v>
      </c>
      <c r="G38" s="5">
        <v>1908.75</v>
      </c>
      <c r="H38" s="16">
        <v>44.32</v>
      </c>
      <c r="I38" s="5">
        <v>63.65</v>
      </c>
      <c r="J38" s="5">
        <v>2050.75</v>
      </c>
      <c r="K38" s="6">
        <f t="shared" si="0"/>
        <v>0.843522198417773</v>
      </c>
      <c r="L38" s="6">
        <f t="shared" si="1"/>
        <v>0.7845848708022692</v>
      </c>
    </row>
    <row r="39" spans="1:12" ht="13.5">
      <c r="A39" s="5" t="s">
        <v>51</v>
      </c>
      <c r="B39" s="5" t="s">
        <v>52</v>
      </c>
      <c r="C39" s="5">
        <v>74</v>
      </c>
      <c r="D39" s="5">
        <v>128.5</v>
      </c>
      <c r="E39" s="5">
        <v>110.25</v>
      </c>
      <c r="F39" s="5">
        <v>48878.25</v>
      </c>
      <c r="G39" s="5">
        <v>1923</v>
      </c>
      <c r="H39" s="16">
        <v>50.07</v>
      </c>
      <c r="I39" s="5">
        <v>69.6</v>
      </c>
      <c r="J39" s="5">
        <v>2297.25</v>
      </c>
      <c r="K39" s="6">
        <f t="shared" si="0"/>
        <v>0.8498196136515402</v>
      </c>
      <c r="L39" s="6">
        <f t="shared" si="1"/>
        <v>0.8788919148850485</v>
      </c>
    </row>
    <row r="40" spans="1:12" ht="13.5">
      <c r="A40" s="5" t="s">
        <v>11</v>
      </c>
      <c r="B40" s="5" t="s">
        <v>72</v>
      </c>
      <c r="C40" s="5">
        <v>75.5</v>
      </c>
      <c r="D40" s="5">
        <v>139</v>
      </c>
      <c r="E40" s="5">
        <v>117.75</v>
      </c>
      <c r="F40" s="5">
        <v>49679.5</v>
      </c>
      <c r="G40" s="5">
        <v>2339.5</v>
      </c>
      <c r="H40" s="16">
        <v>50.52</v>
      </c>
      <c r="I40" s="5">
        <v>65.85</v>
      </c>
      <c r="J40" s="5">
        <v>2832.25</v>
      </c>
      <c r="K40" s="6">
        <f t="shared" si="0"/>
        <v>1.0338809080279658</v>
      </c>
      <c r="L40" s="6">
        <f t="shared" si="1"/>
        <v>1.083574546058626</v>
      </c>
    </row>
    <row r="41" spans="1:12" ht="13.5">
      <c r="A41" s="5" t="s">
        <v>14</v>
      </c>
      <c r="B41" s="5" t="s">
        <v>72</v>
      </c>
      <c r="C41" s="5">
        <v>74.75</v>
      </c>
      <c r="D41" s="5">
        <v>131.5</v>
      </c>
      <c r="E41" s="5">
        <v>129</v>
      </c>
      <c r="F41" s="5">
        <v>47275.75</v>
      </c>
      <c r="G41" s="5">
        <v>2606.5</v>
      </c>
      <c r="H41" s="16">
        <v>49.27</v>
      </c>
      <c r="I41" s="5">
        <v>61.7</v>
      </c>
      <c r="J41" s="5">
        <v>3059.75</v>
      </c>
      <c r="K41" s="6">
        <f t="shared" si="0"/>
        <v>1.151874582934342</v>
      </c>
      <c r="L41" s="6">
        <f t="shared" si="1"/>
        <v>1.1706124873520631</v>
      </c>
    </row>
    <row r="42" spans="1:12" ht="13.5">
      <c r="A42" s="5" t="s">
        <v>58</v>
      </c>
      <c r="B42" s="5" t="s">
        <v>73</v>
      </c>
      <c r="C42" s="5">
        <v>75</v>
      </c>
      <c r="D42" s="5">
        <v>139</v>
      </c>
      <c r="E42" s="5">
        <v>120.75</v>
      </c>
      <c r="F42" s="5">
        <v>48878.25</v>
      </c>
      <c r="G42" s="5">
        <v>2483.25</v>
      </c>
      <c r="H42" s="16">
        <v>47.72</v>
      </c>
      <c r="I42" s="5">
        <v>77.43</v>
      </c>
      <c r="J42" s="5">
        <v>2848.75</v>
      </c>
      <c r="K42" s="6">
        <f t="shared" si="0"/>
        <v>1.0974074652107058</v>
      </c>
      <c r="L42" s="6">
        <f t="shared" si="1"/>
        <v>1.0898871879546335</v>
      </c>
    </row>
    <row r="43" spans="1:12" ht="13.5">
      <c r="A43" s="5" t="s">
        <v>59</v>
      </c>
      <c r="B43" s="5" t="s">
        <v>73</v>
      </c>
      <c r="C43" s="5">
        <v>72.5</v>
      </c>
      <c r="D43" s="5">
        <v>131.5</v>
      </c>
      <c r="E43" s="5">
        <v>122.5</v>
      </c>
      <c r="F43" s="5">
        <v>50480.75</v>
      </c>
      <c r="G43" s="5">
        <v>2547.75</v>
      </c>
      <c r="H43" s="16">
        <v>51.97</v>
      </c>
      <c r="I43" s="5">
        <v>66.47</v>
      </c>
      <c r="J43" s="5">
        <v>3122</v>
      </c>
      <c r="K43" s="6">
        <f t="shared" si="0"/>
        <v>1.1259115552161787</v>
      </c>
      <c r="L43" s="6">
        <f t="shared" si="1"/>
        <v>1.1944283635960915</v>
      </c>
    </row>
    <row r="44" spans="1:12" ht="13.5">
      <c r="A44" s="5" t="s">
        <v>60</v>
      </c>
      <c r="B44" s="5" t="s">
        <v>73</v>
      </c>
      <c r="C44" s="5">
        <v>75.5</v>
      </c>
      <c r="D44" s="5">
        <v>137.5</v>
      </c>
      <c r="E44" s="5">
        <v>119.75</v>
      </c>
      <c r="F44" s="5">
        <v>48878.25</v>
      </c>
      <c r="G44" s="5">
        <v>2298</v>
      </c>
      <c r="H44" s="16">
        <v>47.01</v>
      </c>
      <c r="I44" s="5">
        <v>64.5</v>
      </c>
      <c r="J44" s="5">
        <v>2594.75</v>
      </c>
      <c r="K44" s="6">
        <f t="shared" si="0"/>
        <v>1.0155410671717313</v>
      </c>
      <c r="L44" s="6">
        <f t="shared" si="1"/>
        <v>0.9927107611918509</v>
      </c>
    </row>
    <row r="45" spans="1:12" ht="13.5">
      <c r="A45" s="5" t="s">
        <v>61</v>
      </c>
      <c r="B45" s="5" t="s">
        <v>73</v>
      </c>
      <c r="C45" s="5">
        <v>72.5</v>
      </c>
      <c r="D45" s="5">
        <v>135</v>
      </c>
      <c r="E45" s="5">
        <v>121.5</v>
      </c>
      <c r="F45" s="5">
        <v>48077</v>
      </c>
      <c r="G45" s="5">
        <v>2308.25</v>
      </c>
      <c r="H45" s="16">
        <v>40.97</v>
      </c>
      <c r="I45" s="5">
        <v>62.97</v>
      </c>
      <c r="J45" s="5">
        <v>2318.25</v>
      </c>
      <c r="K45" s="6">
        <f t="shared" si="0"/>
        <v>1.0200707869012833</v>
      </c>
      <c r="L45" s="6">
        <f t="shared" si="1"/>
        <v>0.8869261863890581</v>
      </c>
    </row>
    <row r="46" spans="1:12" ht="13.5">
      <c r="A46" s="5" t="s">
        <v>62</v>
      </c>
      <c r="B46" s="5" t="s">
        <v>73</v>
      </c>
      <c r="C46" s="5">
        <v>64</v>
      </c>
      <c r="D46" s="5">
        <v>126</v>
      </c>
      <c r="E46" s="5">
        <v>97</v>
      </c>
      <c r="F46" s="5">
        <v>54487</v>
      </c>
      <c r="G46" s="5">
        <v>2174</v>
      </c>
      <c r="H46" s="16">
        <v>47.84</v>
      </c>
      <c r="I46" s="5">
        <v>76.36</v>
      </c>
      <c r="J46" s="5">
        <v>2499</v>
      </c>
      <c r="K46" s="6">
        <f t="shared" si="0"/>
        <v>0.9607425065410549</v>
      </c>
      <c r="L46" s="6">
        <f t="shared" si="1"/>
        <v>0.9560783089771405</v>
      </c>
    </row>
    <row r="47" spans="1:12" ht="15.75">
      <c r="A47"/>
      <c r="B47" s="7" t="s">
        <v>31</v>
      </c>
      <c r="C47" s="8">
        <f>+AVERAGE(C9:C46)</f>
        <v>73.67105263157895</v>
      </c>
      <c r="D47" s="8">
        <f aca="true" t="shared" si="2" ref="D47:L47">+AVERAGE(D9:D46)</f>
        <v>135.16447368421052</v>
      </c>
      <c r="E47" s="8">
        <f t="shared" si="2"/>
        <v>118.7278947368421</v>
      </c>
      <c r="F47" s="8">
        <f t="shared" si="2"/>
        <v>49735.72131578947</v>
      </c>
      <c r="G47" s="8">
        <f t="shared" si="2"/>
        <v>2262.833157894737</v>
      </c>
      <c r="H47" s="17">
        <f t="shared" si="2"/>
        <v>48.10368421052631</v>
      </c>
      <c r="I47" s="8">
        <f t="shared" si="2"/>
        <v>62.59105263157894</v>
      </c>
      <c r="J47" s="8">
        <f t="shared" si="2"/>
        <v>2613.8026315789475</v>
      </c>
      <c r="K47" s="13">
        <f t="shared" si="2"/>
        <v>1.0000000000000004</v>
      </c>
      <c r="L47" s="13">
        <f t="shared" si="2"/>
        <v>1</v>
      </c>
    </row>
    <row r="48" spans="1:12" ht="15.75">
      <c r="A48"/>
      <c r="B48" s="2" t="s">
        <v>32</v>
      </c>
      <c r="C48" s="9"/>
      <c r="D48" s="9"/>
      <c r="E48" s="11">
        <v>12.1</v>
      </c>
      <c r="F48" s="11">
        <v>6.45</v>
      </c>
      <c r="G48" s="18">
        <v>17.9</v>
      </c>
      <c r="H48" s="11">
        <v>2.64</v>
      </c>
      <c r="I48" s="11">
        <v>9.41</v>
      </c>
      <c r="J48" s="18">
        <v>18.8</v>
      </c>
      <c r="K48" s="11"/>
      <c r="L48" s="11"/>
    </row>
    <row r="49" spans="1:12" ht="15.75">
      <c r="A49"/>
      <c r="B49" s="2" t="s">
        <v>33</v>
      </c>
      <c r="C49" s="9"/>
      <c r="D49" s="9"/>
      <c r="E49" s="11">
        <v>21.37</v>
      </c>
      <c r="F49" s="10">
        <v>4767</v>
      </c>
      <c r="G49" s="9">
        <v>603</v>
      </c>
      <c r="H49" s="9">
        <v>1.93</v>
      </c>
      <c r="I49" s="9">
        <v>8.16</v>
      </c>
      <c r="J49" s="9">
        <v>731</v>
      </c>
      <c r="K49" s="11"/>
      <c r="L49" s="11"/>
    </row>
    <row r="50" spans="1:12" ht="15.75">
      <c r="A50"/>
      <c r="B50" s="2" t="s">
        <v>34</v>
      </c>
      <c r="C50" s="10">
        <f>+MAX(C9:C46)</f>
        <v>77</v>
      </c>
      <c r="D50" s="10">
        <f aca="true" t="shared" si="3" ref="D50:L50">+MAX(D9:D46)</f>
        <v>139</v>
      </c>
      <c r="E50" s="10">
        <f t="shared" si="3"/>
        <v>145.5</v>
      </c>
      <c r="F50" s="10">
        <f t="shared" si="3"/>
        <v>54487</v>
      </c>
      <c r="G50" s="10">
        <f t="shared" si="3"/>
        <v>3007.75</v>
      </c>
      <c r="H50" s="9">
        <f t="shared" si="3"/>
        <v>51.97</v>
      </c>
      <c r="I50" s="10">
        <f t="shared" si="3"/>
        <v>77.6</v>
      </c>
      <c r="J50" s="10">
        <f t="shared" si="3"/>
        <v>3439</v>
      </c>
      <c r="K50" s="11">
        <f t="shared" si="3"/>
        <v>1.3291965382009465</v>
      </c>
      <c r="L50" s="11">
        <f t="shared" si="3"/>
        <v>1.3157076048709029</v>
      </c>
    </row>
    <row r="51" spans="1:12" ht="15.75">
      <c r="A51"/>
      <c r="B51" s="2" t="s">
        <v>35</v>
      </c>
      <c r="C51" s="10">
        <f>+MIN(C9:C46)</f>
        <v>64</v>
      </c>
      <c r="D51" s="10">
        <f aca="true" t="shared" si="4" ref="D51:L51">+MIN(D9:D46)</f>
        <v>126</v>
      </c>
      <c r="E51" s="10">
        <f t="shared" si="4"/>
        <v>94.75</v>
      </c>
      <c r="F51" s="10">
        <f t="shared" si="4"/>
        <v>44871.75</v>
      </c>
      <c r="G51" s="10">
        <f t="shared" si="4"/>
        <v>1666.75</v>
      </c>
      <c r="H51" s="9">
        <f t="shared" si="4"/>
        <v>40.97</v>
      </c>
      <c r="I51" s="10">
        <f t="shared" si="4"/>
        <v>49.1</v>
      </c>
      <c r="J51" s="10">
        <f t="shared" si="4"/>
        <v>1935.25</v>
      </c>
      <c r="K51" s="11">
        <f t="shared" si="4"/>
        <v>0.736576620412743</v>
      </c>
      <c r="L51" s="11">
        <f t="shared" si="4"/>
        <v>0.7403963775302166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JuanCaldera</dc:creator>
  <cp:keywords/>
  <dc:description/>
  <cp:lastModifiedBy>Hernan Matias Varela Paez</cp:lastModifiedBy>
  <dcterms:created xsi:type="dcterms:W3CDTF">2014-02-25T11:45:59Z</dcterms:created>
  <dcterms:modified xsi:type="dcterms:W3CDTF">2024-04-16T16:04:39Z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0x0101000B3FEF799410214D82E2CF0E43C5F9B4</vt:lpwstr>
  </property>
  <property fmtid="{D5CDD505-2E9C-101B-9397-08002B2CF9AE}" pid="3" name="_activity">
    <vt:lpwstr/>
  </property>
</Properties>
</file>